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600" windowHeight="8505"/>
  </bookViews>
  <sheets>
    <sheet name="SOAL 1" sheetId="1" r:id="rId1"/>
  </sheets>
  <externalReferences>
    <externalReference r:id="rId2"/>
  </externalReferences>
  <definedNames>
    <definedName name="solver_adj" localSheetId="0" hidden="1">'SOAL 1'!$B$6:$B$16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'SOAL 1'!$B$6:$B$16</definedName>
    <definedName name="solver_lhs2" localSheetId="0" hidden="1">'SOAL 1'!$K$6:$K$12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'SOAL 1'!$G$18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hs1" localSheetId="0" hidden="1">0</definedName>
    <definedName name="solver_rhs2" localSheetId="0" hidden="1">'SOAL 1'!$L$6:$L$12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12" i="1" l="1"/>
  <c r="G18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K6" i="1"/>
  <c r="F6" i="1"/>
  <c r="D6" i="1"/>
  <c r="K7" i="1" l="1"/>
  <c r="K8" i="1" l="1"/>
  <c r="F33" i="1" l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K26" i="1"/>
  <c r="F26" i="1"/>
  <c r="D26" i="1"/>
  <c r="F25" i="1"/>
  <c r="D25" i="1"/>
  <c r="F24" i="1"/>
  <c r="D24" i="1"/>
  <c r="B24" i="1"/>
  <c r="F23" i="1"/>
  <c r="D23" i="1"/>
  <c r="K9" i="1" l="1"/>
  <c r="B25" i="1"/>
  <c r="K23" i="1"/>
  <c r="K10" i="1" l="1"/>
  <c r="K24" i="1"/>
  <c r="B26" i="1"/>
  <c r="K11" i="1" l="1"/>
  <c r="K25" i="1"/>
  <c r="B27" i="1"/>
  <c r="B28" i="1" l="1"/>
  <c r="B29" i="1" l="1"/>
  <c r="B30" i="1" s="1"/>
  <c r="K27" i="1"/>
  <c r="B31" i="1" l="1"/>
  <c r="K28" i="1"/>
  <c r="B32" i="1" l="1"/>
  <c r="B33" i="1" s="1"/>
  <c r="K29" i="1" l="1"/>
  <c r="G35" i="1"/>
</calcChain>
</file>

<file path=xl/sharedStrings.xml><?xml version="1.0" encoding="utf-8"?>
<sst xmlns="http://schemas.openxmlformats.org/spreadsheetml/2006/main" count="32" uniqueCount="24">
  <si>
    <t>N</t>
  </si>
  <si>
    <t>B</t>
  </si>
  <si>
    <t>C</t>
  </si>
  <si>
    <t>A</t>
  </si>
  <si>
    <t>R</t>
  </si>
  <si>
    <t>M</t>
  </si>
  <si>
    <t>J</t>
  </si>
  <si>
    <t>DARI</t>
  </si>
  <si>
    <t>KE</t>
  </si>
  <si>
    <t>BIAYA</t>
  </si>
  <si>
    <t>KIRIM</t>
  </si>
  <si>
    <t>NODE</t>
  </si>
  <si>
    <t>ARUS</t>
  </si>
  <si>
    <t>S/D</t>
  </si>
  <si>
    <t>TOTAL</t>
  </si>
  <si>
    <t>SETELAH DISIMULASI</t>
  </si>
  <si>
    <t>SEBELUM DISIMULASI (MASTER)</t>
  </si>
  <si>
    <t>pelab jakarta</t>
  </si>
  <si>
    <t>jakarta</t>
  </si>
  <si>
    <t>bandung</t>
  </si>
  <si>
    <t>semarang</t>
  </si>
  <si>
    <t>yogya</t>
  </si>
  <si>
    <t>surabaya</t>
  </si>
  <si>
    <t>pelab surabaya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</si>
</sst>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IDR]\ 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teri%20Kuliah/MSTT/MSTT%20Transport%20Planning%20and%20Modeling/Binary%20Log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ercise 7"/>
      <sheetName val="Sheet5"/>
    </sheetNames>
    <sheetDataSet>
      <sheetData sheetId="0"/>
      <sheetData sheetId="1">
        <row r="4">
          <cell r="N4">
            <v>-3</v>
          </cell>
          <cell r="O4">
            <v>-1.5163474893680879</v>
          </cell>
        </row>
        <row r="5">
          <cell r="N5">
            <v>-3</v>
          </cell>
          <cell r="O5">
            <v>-1.3862943611198908</v>
          </cell>
        </row>
        <row r="6">
          <cell r="N6">
            <v>-3</v>
          </cell>
          <cell r="O6">
            <v>-1.6582280766035322</v>
          </cell>
        </row>
        <row r="7">
          <cell r="N7">
            <v>25</v>
          </cell>
          <cell r="O7">
            <v>-2.9444389791664394</v>
          </cell>
        </row>
        <row r="8">
          <cell r="N8">
            <v>-13</v>
          </cell>
          <cell r="O8">
            <v>-1.0986122886681098</v>
          </cell>
        </row>
        <row r="9">
          <cell r="N9">
            <v>-13</v>
          </cell>
          <cell r="O9">
            <v>-1.3862943611198908</v>
          </cell>
        </row>
        <row r="10">
          <cell r="N10">
            <v>-23</v>
          </cell>
          <cell r="O10">
            <v>-0.20067069546215138</v>
          </cell>
        </row>
        <row r="11">
          <cell r="N11">
            <v>7</v>
          </cell>
          <cell r="O11">
            <v>-2.0907410969337694</v>
          </cell>
        </row>
        <row r="12">
          <cell r="N12">
            <v>-11</v>
          </cell>
          <cell r="O12">
            <v>-1.0986122886681098</v>
          </cell>
        </row>
        <row r="13">
          <cell r="N13">
            <v>-1</v>
          </cell>
          <cell r="O13">
            <v>-1.3862943611198908</v>
          </cell>
        </row>
        <row r="14">
          <cell r="N14">
            <v>-9</v>
          </cell>
          <cell r="O14">
            <v>-0.84729786038720345</v>
          </cell>
        </row>
        <row r="15">
          <cell r="N15">
            <v>-3</v>
          </cell>
          <cell r="O15">
            <v>-1.7346010553881062</v>
          </cell>
        </row>
        <row r="25">
          <cell r="A25">
            <v>-100</v>
          </cell>
          <cell r="B25">
            <v>2.5765892759602303E-2</v>
          </cell>
        </row>
        <row r="26">
          <cell r="A26">
            <v>-90</v>
          </cell>
          <cell r="B26">
            <v>4.3000134800976537E-2</v>
          </cell>
        </row>
        <row r="27">
          <cell r="A27">
            <v>-80</v>
          </cell>
          <cell r="B27">
            <v>7.0922791693344645E-2</v>
          </cell>
        </row>
        <row r="28">
          <cell r="A28">
            <v>-70</v>
          </cell>
          <cell r="B28">
            <v>0.11480224831089492</v>
          </cell>
        </row>
        <row r="29">
          <cell r="A29">
            <v>-60</v>
          </cell>
          <cell r="B29">
            <v>0.18055379288917128</v>
          </cell>
        </row>
        <row r="30">
          <cell r="A30">
            <v>-50</v>
          </cell>
          <cell r="B30">
            <v>0.27237619156585935</v>
          </cell>
        </row>
        <row r="31">
          <cell r="A31">
            <v>-40</v>
          </cell>
          <cell r="B31">
            <v>0.38874277087687908</v>
          </cell>
        </row>
        <row r="32">
          <cell r="A32">
            <v>-30</v>
          </cell>
          <cell r="B32">
            <v>0.51934034568312837</v>
          </cell>
        </row>
        <row r="33">
          <cell r="A33">
            <v>-20</v>
          </cell>
          <cell r="B33">
            <v>0.64734747904589884</v>
          </cell>
        </row>
        <row r="34">
          <cell r="A34">
            <v>-10</v>
          </cell>
          <cell r="B34">
            <v>0.7572019561115243</v>
          </cell>
        </row>
        <row r="35">
          <cell r="A35">
            <v>0</v>
          </cell>
          <cell r="B35">
            <v>0.84122886572852951</v>
          </cell>
        </row>
        <row r="36">
          <cell r="A36">
            <v>10</v>
          </cell>
          <cell r="B36">
            <v>0.90001578693194539</v>
          </cell>
        </row>
        <row r="37">
          <cell r="A37">
            <v>20</v>
          </cell>
          <cell r="B37">
            <v>0.93862422503354859</v>
          </cell>
        </row>
        <row r="38">
          <cell r="A38">
            <v>30</v>
          </cell>
          <cell r="B38">
            <v>0.96293811271651397</v>
          </cell>
        </row>
        <row r="39">
          <cell r="A39">
            <v>40</v>
          </cell>
          <cell r="B39">
            <v>0.97784742698961824</v>
          </cell>
        </row>
        <row r="40">
          <cell r="A40">
            <v>50</v>
          </cell>
          <cell r="B40">
            <v>0.98684096108055419</v>
          </cell>
        </row>
        <row r="41">
          <cell r="A41">
            <v>60</v>
          </cell>
          <cell r="B41">
            <v>0.99221236544385616</v>
          </cell>
        </row>
        <row r="42">
          <cell r="A42">
            <v>70</v>
          </cell>
          <cell r="B42">
            <v>0.99540142671600929</v>
          </cell>
        </row>
        <row r="43">
          <cell r="A43">
            <v>80</v>
          </cell>
          <cell r="B43">
            <v>0.99728812650745302</v>
          </cell>
        </row>
        <row r="44">
          <cell r="A44">
            <v>90</v>
          </cell>
          <cell r="B44">
            <v>0.99840199496879312</v>
          </cell>
        </row>
        <row r="45">
          <cell r="A45">
            <v>100</v>
          </cell>
          <cell r="B45">
            <v>0.99905878753332267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5"/>
  <sheetViews>
    <sheetView tabSelected="1" topLeftCell="A4" zoomScale="90" zoomScaleNormal="90" workbookViewId="0">
      <selection activeCell="I34" sqref="I34"/>
    </sheetView>
  </sheetViews>
  <sheetFormatPr defaultRowHeight="15" x14ac:dyDescent="0.25"/>
  <cols>
    <col min="3" max="3" width="9.140625" style="1"/>
    <col min="4" max="4" width="16" style="1" customWidth="1"/>
    <col min="5" max="5" width="9.140625" style="1"/>
    <col min="6" max="6" width="16.140625" style="1" customWidth="1"/>
    <col min="7" max="7" width="20.42578125" customWidth="1"/>
    <col min="9" max="9" width="9.140625" style="1"/>
    <col min="10" max="10" width="15.7109375" style="1" customWidth="1"/>
    <col min="11" max="11" width="14.85546875" style="1" customWidth="1"/>
    <col min="12" max="13" width="9.140625" style="1"/>
  </cols>
  <sheetData>
    <row r="3" spans="2:12" x14ac:dyDescent="0.2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5" spans="2:12" x14ac:dyDescent="0.25">
      <c r="B5" s="2" t="s">
        <v>10</v>
      </c>
      <c r="C5" s="10" t="s">
        <v>7</v>
      </c>
      <c r="D5" s="10"/>
      <c r="E5" s="10" t="s">
        <v>8</v>
      </c>
      <c r="F5" s="10"/>
      <c r="G5" s="2" t="s">
        <v>9</v>
      </c>
      <c r="I5" s="10" t="s">
        <v>11</v>
      </c>
      <c r="J5" s="10"/>
      <c r="K5" s="2" t="s">
        <v>12</v>
      </c>
      <c r="L5" s="2" t="s">
        <v>13</v>
      </c>
    </row>
    <row r="6" spans="2:12" x14ac:dyDescent="0.25">
      <c r="B6" s="3">
        <v>120000</v>
      </c>
      <c r="C6" s="3">
        <v>1</v>
      </c>
      <c r="D6" s="9" t="str">
        <f>VLOOKUP(C6,$I$6:$J$12,2)</f>
        <v>pelab jakarta</v>
      </c>
      <c r="E6" s="3">
        <v>2</v>
      </c>
      <c r="F6" s="9" t="str">
        <f>VLOOKUP(E6,$I$6:$J$12,2)</f>
        <v>jakarta</v>
      </c>
      <c r="G6" s="5">
        <v>30000</v>
      </c>
      <c r="I6" s="3">
        <v>1</v>
      </c>
      <c r="J6" s="3" t="s">
        <v>17</v>
      </c>
      <c r="K6" s="4">
        <f>SUMIF($E$6:$E$16,I6,$B$6:$B$16)-SUMIF(C6:C16,I6,B6:B16)</f>
        <v>-200000</v>
      </c>
      <c r="L6" s="6">
        <v>-200000</v>
      </c>
    </row>
    <row r="7" spans="2:12" x14ac:dyDescent="0.25">
      <c r="B7" s="4">
        <v>80000</v>
      </c>
      <c r="C7" s="3">
        <v>1</v>
      </c>
      <c r="D7" s="9" t="str">
        <f t="shared" ref="D7:D16" si="0">VLOOKUP(C7,$I$6:$J$12,2)</f>
        <v>pelab jakarta</v>
      </c>
      <c r="E7" s="3">
        <v>4</v>
      </c>
      <c r="F7" s="9" t="str">
        <f t="shared" ref="F7:F16" si="1">VLOOKUP(E7,$I$6:$J$12,2)</f>
        <v>semarang</v>
      </c>
      <c r="G7" s="5">
        <v>40000</v>
      </c>
      <c r="I7" s="3">
        <v>2</v>
      </c>
      <c r="J7" s="3" t="s">
        <v>18</v>
      </c>
      <c r="K7" s="4">
        <f t="shared" ref="K7:K11" si="2">SUMIF($E$6:$E$16,I7,$B$6:$B$16)-SUMIF(C7:C17,I7,B7:B17)</f>
        <v>100000</v>
      </c>
      <c r="L7" s="6">
        <v>100000</v>
      </c>
    </row>
    <row r="8" spans="2:12" x14ac:dyDescent="0.25">
      <c r="B8" s="4">
        <v>20000</v>
      </c>
      <c r="C8" s="3">
        <v>2</v>
      </c>
      <c r="D8" s="9" t="str">
        <f t="shared" si="0"/>
        <v>jakarta</v>
      </c>
      <c r="E8" s="3">
        <v>3</v>
      </c>
      <c r="F8" s="9" t="str">
        <f t="shared" si="1"/>
        <v>bandung</v>
      </c>
      <c r="G8" s="5">
        <v>50000</v>
      </c>
      <c r="I8" s="3">
        <v>3</v>
      </c>
      <c r="J8" s="3" t="s">
        <v>19</v>
      </c>
      <c r="K8" s="4">
        <f t="shared" si="2"/>
        <v>60000</v>
      </c>
      <c r="L8" s="6">
        <v>60000</v>
      </c>
    </row>
    <row r="9" spans="2:12" x14ac:dyDescent="0.25">
      <c r="B9" s="4">
        <v>0</v>
      </c>
      <c r="C9" s="3">
        <v>3</v>
      </c>
      <c r="D9" s="9" t="str">
        <f t="shared" si="0"/>
        <v>bandung</v>
      </c>
      <c r="E9" s="3">
        <v>5</v>
      </c>
      <c r="F9" s="9" t="str">
        <f t="shared" si="1"/>
        <v>yogya</v>
      </c>
      <c r="G9" s="5">
        <v>35000</v>
      </c>
      <c r="I9" s="3">
        <v>4</v>
      </c>
      <c r="J9" s="3" t="s">
        <v>20</v>
      </c>
      <c r="K9" s="4">
        <f t="shared" si="2"/>
        <v>80000</v>
      </c>
      <c r="L9" s="6">
        <v>80000</v>
      </c>
    </row>
    <row r="10" spans="2:12" x14ac:dyDescent="0.25">
      <c r="B10" s="4">
        <v>40000</v>
      </c>
      <c r="C10" s="3">
        <v>5</v>
      </c>
      <c r="D10" s="9" t="str">
        <f t="shared" si="0"/>
        <v>yogya</v>
      </c>
      <c r="E10" s="3">
        <v>3</v>
      </c>
      <c r="F10" s="9" t="str">
        <f t="shared" si="1"/>
        <v>bandung</v>
      </c>
      <c r="G10" s="5">
        <v>40000</v>
      </c>
      <c r="I10" s="3">
        <v>5</v>
      </c>
      <c r="J10" s="3" t="s">
        <v>21</v>
      </c>
      <c r="K10" s="4">
        <f t="shared" si="2"/>
        <v>170000</v>
      </c>
      <c r="L10" s="6">
        <v>170000</v>
      </c>
    </row>
    <row r="11" spans="2:12" x14ac:dyDescent="0.25">
      <c r="B11" s="4">
        <v>0</v>
      </c>
      <c r="C11" s="3">
        <v>5</v>
      </c>
      <c r="D11" s="9" t="str">
        <f t="shared" si="0"/>
        <v>yogya</v>
      </c>
      <c r="E11" s="3">
        <v>4</v>
      </c>
      <c r="F11" s="9" t="str">
        <f t="shared" si="1"/>
        <v>semarang</v>
      </c>
      <c r="G11" s="5">
        <v>30000</v>
      </c>
      <c r="I11" s="3">
        <v>6</v>
      </c>
      <c r="J11" s="3" t="s">
        <v>22</v>
      </c>
      <c r="K11" s="4">
        <f t="shared" si="2"/>
        <v>70000</v>
      </c>
      <c r="L11" s="6">
        <v>70000</v>
      </c>
    </row>
    <row r="12" spans="2:12" x14ac:dyDescent="0.25">
      <c r="B12" s="4">
        <v>0</v>
      </c>
      <c r="C12" s="3">
        <v>5</v>
      </c>
      <c r="D12" s="9" t="str">
        <f t="shared" si="0"/>
        <v>yogya</v>
      </c>
      <c r="E12" s="3">
        <v>6</v>
      </c>
      <c r="F12" s="9" t="str">
        <f t="shared" si="1"/>
        <v>surabaya</v>
      </c>
      <c r="G12" s="5">
        <v>35000</v>
      </c>
      <c r="I12" s="3">
        <v>7</v>
      </c>
      <c r="J12" s="3" t="s">
        <v>23</v>
      </c>
      <c r="K12" s="4">
        <f>SUMIF($E$6:$E$16,I12,$B$6:$B$16)-SUMIF(C12:C22,I12,B12:B22)</f>
        <v>-280000</v>
      </c>
      <c r="L12" s="6">
        <v>-300000</v>
      </c>
    </row>
    <row r="13" spans="2:12" x14ac:dyDescent="0.25">
      <c r="B13" s="4">
        <v>0</v>
      </c>
      <c r="C13" s="3">
        <v>6</v>
      </c>
      <c r="D13" s="9" t="str">
        <f t="shared" si="0"/>
        <v>surabaya</v>
      </c>
      <c r="E13" s="3">
        <v>5</v>
      </c>
      <c r="F13" s="9" t="str">
        <f t="shared" si="1"/>
        <v>yogya</v>
      </c>
      <c r="G13" s="5">
        <v>25000</v>
      </c>
    </row>
    <row r="14" spans="2:12" x14ac:dyDescent="0.25">
      <c r="B14" s="4">
        <v>0</v>
      </c>
      <c r="C14" s="3">
        <v>7</v>
      </c>
      <c r="D14" s="9" t="str">
        <f t="shared" si="0"/>
        <v>pelab surabaya</v>
      </c>
      <c r="E14" s="3">
        <v>4</v>
      </c>
      <c r="F14" s="9" t="str">
        <f t="shared" si="1"/>
        <v>semarang</v>
      </c>
      <c r="G14" s="5">
        <v>50000</v>
      </c>
    </row>
    <row r="15" spans="2:12" x14ac:dyDescent="0.25">
      <c r="B15" s="4">
        <v>210000</v>
      </c>
      <c r="C15" s="3">
        <v>7</v>
      </c>
      <c r="D15" s="9" t="str">
        <f t="shared" si="0"/>
        <v>pelab surabaya</v>
      </c>
      <c r="E15" s="3">
        <v>5</v>
      </c>
      <c r="F15" s="9" t="str">
        <f t="shared" si="1"/>
        <v>yogya</v>
      </c>
      <c r="G15" s="5">
        <v>45000</v>
      </c>
    </row>
    <row r="16" spans="2:12" x14ac:dyDescent="0.25">
      <c r="B16" s="4">
        <v>70000</v>
      </c>
      <c r="C16" s="3">
        <v>7</v>
      </c>
      <c r="D16" s="9" t="str">
        <f t="shared" si="0"/>
        <v>pelab surabaya</v>
      </c>
      <c r="E16" s="3">
        <v>6</v>
      </c>
      <c r="F16" s="9" t="str">
        <f t="shared" si="1"/>
        <v>surabaya</v>
      </c>
      <c r="G16" s="5">
        <v>50000</v>
      </c>
    </row>
    <row r="18" spans="2:12" x14ac:dyDescent="0.25">
      <c r="F18" s="7" t="s">
        <v>14</v>
      </c>
      <c r="G18" s="8">
        <f>SUMPRODUCT(B6:B16,G6:G16)</f>
        <v>22350000000</v>
      </c>
    </row>
    <row r="20" spans="2:12" x14ac:dyDescent="0.25">
      <c r="B20" s="11" t="s">
        <v>16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2" spans="2:12" x14ac:dyDescent="0.25">
      <c r="B22" s="2" t="s">
        <v>10</v>
      </c>
      <c r="C22" s="10" t="s">
        <v>7</v>
      </c>
      <c r="D22" s="10"/>
      <c r="E22" s="10" t="s">
        <v>8</v>
      </c>
      <c r="F22" s="10"/>
      <c r="G22" s="2" t="s">
        <v>9</v>
      </c>
      <c r="I22" s="10" t="s">
        <v>11</v>
      </c>
      <c r="J22" s="10"/>
      <c r="K22" s="2" t="s">
        <v>12</v>
      </c>
      <c r="L22" s="2" t="s">
        <v>13</v>
      </c>
    </row>
    <row r="23" spans="2:12" x14ac:dyDescent="0.25">
      <c r="B23" s="3">
        <v>0</v>
      </c>
      <c r="C23" s="3">
        <v>1</v>
      </c>
      <c r="D23" s="4" t="str">
        <f>VLOOKUP(C23,$I$6:$J$12,2)</f>
        <v>pelab jakarta</v>
      </c>
      <c r="E23" s="3">
        <v>2</v>
      </c>
      <c r="F23" s="4" t="str">
        <f>VLOOKUP(E23,$I$6:$J$12,2)</f>
        <v>jakarta</v>
      </c>
      <c r="G23" s="5">
        <v>30000</v>
      </c>
      <c r="I23" s="3">
        <v>1</v>
      </c>
      <c r="J23" s="3" t="s">
        <v>0</v>
      </c>
      <c r="K23" s="4">
        <f>SUMIF($E$6:$E$16,I23,$B$6:$B$16)-SUMIF(C23:C33,I23,B23:B33)</f>
        <v>0</v>
      </c>
      <c r="L23" s="6">
        <v>-200000</v>
      </c>
    </row>
    <row r="24" spans="2:12" x14ac:dyDescent="0.25">
      <c r="B24" s="4">
        <f>B23</f>
        <v>0</v>
      </c>
      <c r="C24" s="3">
        <v>1</v>
      </c>
      <c r="D24" s="4" t="str">
        <f t="shared" ref="D24:D33" si="3">VLOOKUP(C24,$I$6:$J$12,2)</f>
        <v>pelab jakarta</v>
      </c>
      <c r="E24" s="3">
        <v>4</v>
      </c>
      <c r="F24" s="4" t="str">
        <f t="shared" ref="F24:F33" si="4">VLOOKUP(E24,$I$6:$J$12,2)</f>
        <v>semarang</v>
      </c>
      <c r="G24" s="5">
        <v>40000</v>
      </c>
      <c r="I24" s="3">
        <v>2</v>
      </c>
      <c r="J24" s="3" t="s">
        <v>1</v>
      </c>
      <c r="K24" s="4">
        <f t="shared" ref="K24:K29" si="5">SUMIF($E$6:$E$16,I24,$B$6:$B$16)-SUMIF(C24:C34,I24,B24:B34)</f>
        <v>120000</v>
      </c>
      <c r="L24" s="6">
        <v>100000</v>
      </c>
    </row>
    <row r="25" spans="2:12" x14ac:dyDescent="0.25">
      <c r="B25" s="4">
        <f t="shared" ref="B25:B33" si="6">B24</f>
        <v>0</v>
      </c>
      <c r="C25" s="3">
        <v>2</v>
      </c>
      <c r="D25" s="4" t="str">
        <f t="shared" si="3"/>
        <v>jakarta</v>
      </c>
      <c r="E25" s="3">
        <v>3</v>
      </c>
      <c r="F25" s="4" t="str">
        <f t="shared" si="4"/>
        <v>bandung</v>
      </c>
      <c r="G25" s="5">
        <v>50000</v>
      </c>
      <c r="I25" s="3">
        <v>3</v>
      </c>
      <c r="J25" s="3" t="s">
        <v>2</v>
      </c>
      <c r="K25" s="4">
        <f t="shared" si="5"/>
        <v>60000</v>
      </c>
      <c r="L25" s="6">
        <v>60000</v>
      </c>
    </row>
    <row r="26" spans="2:12" x14ac:dyDescent="0.25">
      <c r="B26" s="4">
        <f t="shared" si="6"/>
        <v>0</v>
      </c>
      <c r="C26" s="3">
        <v>3</v>
      </c>
      <c r="D26" s="4" t="str">
        <f t="shared" si="3"/>
        <v>bandung</v>
      </c>
      <c r="E26" s="3">
        <v>5</v>
      </c>
      <c r="F26" s="4" t="str">
        <f t="shared" si="4"/>
        <v>yogya</v>
      </c>
      <c r="G26" s="5">
        <v>35000</v>
      </c>
      <c r="I26" s="3">
        <v>4</v>
      </c>
      <c r="J26" s="3" t="s">
        <v>4</v>
      </c>
      <c r="K26" s="4">
        <f t="shared" si="5"/>
        <v>80000</v>
      </c>
      <c r="L26" s="6">
        <v>80000</v>
      </c>
    </row>
    <row r="27" spans="2:12" x14ac:dyDescent="0.25">
      <c r="B27" s="4">
        <f t="shared" si="6"/>
        <v>0</v>
      </c>
      <c r="C27" s="3">
        <v>5</v>
      </c>
      <c r="D27" s="4" t="str">
        <f t="shared" si="3"/>
        <v>yogya</v>
      </c>
      <c r="E27" s="3">
        <v>3</v>
      </c>
      <c r="F27" s="4" t="str">
        <f t="shared" si="4"/>
        <v>bandung</v>
      </c>
      <c r="G27" s="5">
        <v>40000</v>
      </c>
      <c r="I27" s="3">
        <v>5</v>
      </c>
      <c r="J27" s="3" t="s">
        <v>3</v>
      </c>
      <c r="K27" s="4">
        <f t="shared" si="5"/>
        <v>210000</v>
      </c>
      <c r="L27" s="6">
        <v>170000</v>
      </c>
    </row>
    <row r="28" spans="2:12" x14ac:dyDescent="0.25">
      <c r="B28" s="4">
        <f t="shared" si="6"/>
        <v>0</v>
      </c>
      <c r="C28" s="3">
        <v>5</v>
      </c>
      <c r="D28" s="4" t="str">
        <f t="shared" si="3"/>
        <v>yogya</v>
      </c>
      <c r="E28" s="3">
        <v>4</v>
      </c>
      <c r="F28" s="4" t="str">
        <f t="shared" si="4"/>
        <v>semarang</v>
      </c>
      <c r="G28" s="5">
        <v>30000</v>
      </c>
      <c r="I28" s="3">
        <v>6</v>
      </c>
      <c r="J28" s="3" t="s">
        <v>5</v>
      </c>
      <c r="K28" s="4">
        <f t="shared" si="5"/>
        <v>70000</v>
      </c>
      <c r="L28" s="6">
        <v>70000</v>
      </c>
    </row>
    <row r="29" spans="2:12" x14ac:dyDescent="0.25">
      <c r="B29" s="4">
        <f t="shared" si="6"/>
        <v>0</v>
      </c>
      <c r="C29" s="3">
        <v>5</v>
      </c>
      <c r="D29" s="4" t="str">
        <f t="shared" si="3"/>
        <v>yogya</v>
      </c>
      <c r="E29" s="3">
        <v>6</v>
      </c>
      <c r="F29" s="4" t="str">
        <f t="shared" si="4"/>
        <v>surabaya</v>
      </c>
      <c r="G29" s="5">
        <v>35000</v>
      </c>
      <c r="I29" s="3">
        <v>7</v>
      </c>
      <c r="J29" s="3" t="s">
        <v>6</v>
      </c>
      <c r="K29" s="4">
        <f t="shared" si="5"/>
        <v>0</v>
      </c>
      <c r="L29" s="6">
        <v>-300000</v>
      </c>
    </row>
    <row r="30" spans="2:12" x14ac:dyDescent="0.25">
      <c r="B30" s="4">
        <f t="shared" si="6"/>
        <v>0</v>
      </c>
      <c r="C30" s="3">
        <v>6</v>
      </c>
      <c r="D30" s="4" t="str">
        <f t="shared" si="3"/>
        <v>surabaya</v>
      </c>
      <c r="E30" s="3">
        <v>5</v>
      </c>
      <c r="F30" s="4" t="str">
        <f t="shared" si="4"/>
        <v>yogya</v>
      </c>
      <c r="G30" s="5">
        <v>25000</v>
      </c>
    </row>
    <row r="31" spans="2:12" x14ac:dyDescent="0.25">
      <c r="B31" s="4">
        <f t="shared" si="6"/>
        <v>0</v>
      </c>
      <c r="C31" s="3">
        <v>7</v>
      </c>
      <c r="D31" s="4" t="str">
        <f t="shared" si="3"/>
        <v>pelab surabaya</v>
      </c>
      <c r="E31" s="3">
        <v>4</v>
      </c>
      <c r="F31" s="4" t="str">
        <f t="shared" si="4"/>
        <v>semarang</v>
      </c>
      <c r="G31" s="5">
        <v>50000</v>
      </c>
    </row>
    <row r="32" spans="2:12" x14ac:dyDescent="0.25">
      <c r="B32" s="4">
        <f t="shared" si="6"/>
        <v>0</v>
      </c>
      <c r="C32" s="3">
        <v>7</v>
      </c>
      <c r="D32" s="4" t="str">
        <f t="shared" si="3"/>
        <v>pelab surabaya</v>
      </c>
      <c r="E32" s="3">
        <v>5</v>
      </c>
      <c r="F32" s="4" t="str">
        <f t="shared" si="4"/>
        <v>yogya</v>
      </c>
      <c r="G32" s="5">
        <v>45000</v>
      </c>
    </row>
    <row r="33" spans="2:7" x14ac:dyDescent="0.25">
      <c r="B33" s="4">
        <f t="shared" si="6"/>
        <v>0</v>
      </c>
      <c r="C33" s="3">
        <v>7</v>
      </c>
      <c r="D33" s="4" t="str">
        <f t="shared" si="3"/>
        <v>pelab surabaya</v>
      </c>
      <c r="E33" s="3">
        <v>6</v>
      </c>
      <c r="F33" s="4" t="str">
        <f t="shared" si="4"/>
        <v>surabaya</v>
      </c>
      <c r="G33" s="5">
        <v>50000</v>
      </c>
    </row>
    <row r="35" spans="2:7" x14ac:dyDescent="0.25">
      <c r="F35" s="7" t="s">
        <v>14</v>
      </c>
      <c r="G35" s="8">
        <f>SUMPRODUCT(B23:B33,G23:G33)</f>
        <v>0</v>
      </c>
    </row>
  </sheetData>
  <mergeCells count="8">
    <mergeCell ref="C22:D22"/>
    <mergeCell ref="E22:F22"/>
    <mergeCell ref="I22:J22"/>
    <mergeCell ref="B3:L3"/>
    <mergeCell ref="B20:L20"/>
    <mergeCell ref="C5:D5"/>
    <mergeCell ref="E5:F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SOAL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MZI</cp:lastModifiedBy>
  <dcterms:created xsi:type="dcterms:W3CDTF">2014-06-16T08:53:30Z</dcterms:created>
  <dcterms:modified xsi:type="dcterms:W3CDTF">2014-11-11T04:02:25Z</dcterms:modified>
</cp:coreProperties>
</file>